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15" windowHeight="12075" tabRatio="821"/>
  </bookViews>
  <sheets>
    <sheet name="Gewichtung (Eingabe)" sheetId="1" r:id="rId1"/>
    <sheet name="Gewichtung (Diagramm)" sheetId="4" r:id="rId2"/>
    <sheet name="Bewertung (Eingabe)" sheetId="2" r:id="rId3"/>
    <sheet name="Bewertung (Diagramm" sheetId="3" r:id="rId4"/>
    <sheet name="Auswertung (Tabelle)" sheetId="6" r:id="rId5"/>
    <sheet name="Auswertung (Diagramm)" sheetId="5" r:id="rId6"/>
  </sheets>
  <calcPr calcId="144525"/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B2" i="5"/>
  <c r="B3" i="5"/>
  <c r="B4" i="5"/>
  <c r="B5" i="5"/>
  <c r="B6" i="5"/>
  <c r="B7" i="5"/>
  <c r="B8" i="5"/>
  <c r="B9" i="5"/>
  <c r="A3" i="5"/>
  <c r="A4" i="5"/>
  <c r="A5" i="5"/>
  <c r="A6" i="5"/>
  <c r="A7" i="5"/>
  <c r="A8" i="5"/>
  <c r="A9" i="5"/>
  <c r="A2" i="5"/>
  <c r="C1" i="5"/>
  <c r="B1" i="5"/>
  <c r="F22" i="6"/>
  <c r="D22" i="6"/>
  <c r="F20" i="6"/>
  <c r="F18" i="6"/>
  <c r="F16" i="6"/>
  <c r="F14" i="6"/>
  <c r="F12" i="6"/>
  <c r="F10" i="6"/>
  <c r="F8" i="6"/>
  <c r="F6" i="6"/>
  <c r="D20" i="6"/>
  <c r="D18" i="6"/>
  <c r="D16" i="6"/>
  <c r="D14" i="6"/>
  <c r="D12" i="6"/>
  <c r="D10" i="6"/>
  <c r="D8" i="6"/>
  <c r="D6" i="6"/>
  <c r="B20" i="6"/>
  <c r="A20" i="6"/>
  <c r="B18" i="6"/>
  <c r="A18" i="6"/>
  <c r="B16" i="6"/>
  <c r="A16" i="6"/>
  <c r="B14" i="6"/>
  <c r="A14" i="6"/>
  <c r="B12" i="6"/>
  <c r="A12" i="6"/>
  <c r="B10" i="6"/>
  <c r="A10" i="6"/>
  <c r="B8" i="6"/>
  <c r="A8" i="6"/>
  <c r="B6" i="6"/>
  <c r="A6" i="6"/>
  <c r="C1" i="3"/>
  <c r="B1" i="3"/>
  <c r="C3" i="3"/>
  <c r="C4" i="3"/>
  <c r="C5" i="3"/>
  <c r="C6" i="3"/>
  <c r="C7" i="3"/>
  <c r="C8" i="3"/>
  <c r="C9" i="3"/>
  <c r="C2" i="3"/>
  <c r="B3" i="3"/>
  <c r="B4" i="3"/>
  <c r="B5" i="3"/>
  <c r="B6" i="3"/>
  <c r="B7" i="3"/>
  <c r="B8" i="3"/>
  <c r="B9" i="3"/>
  <c r="B2" i="3"/>
  <c r="A3" i="3"/>
  <c r="A4" i="3"/>
  <c r="A5" i="3"/>
  <c r="A6" i="3"/>
  <c r="A7" i="3"/>
  <c r="A8" i="3"/>
  <c r="A9" i="3"/>
  <c r="A2" i="3"/>
  <c r="B9" i="4"/>
  <c r="B8" i="4"/>
  <c r="B7" i="4"/>
  <c r="B6" i="4"/>
  <c r="B5" i="4"/>
  <c r="B4" i="4"/>
  <c r="B3" i="4"/>
  <c r="B2" i="4"/>
  <c r="A9" i="4"/>
  <c r="A8" i="4"/>
  <c r="A7" i="4"/>
  <c r="A6" i="4"/>
  <c r="A5" i="4"/>
  <c r="A4" i="4"/>
  <c r="A3" i="4"/>
  <c r="A2" i="4"/>
  <c r="A8" i="2"/>
  <c r="B8" i="2"/>
  <c r="A10" i="2"/>
  <c r="B10" i="2"/>
  <c r="A12" i="2"/>
  <c r="B12" i="2"/>
  <c r="A14" i="2"/>
  <c r="B14" i="2"/>
  <c r="A16" i="2"/>
  <c r="B16" i="2"/>
  <c r="A18" i="2"/>
  <c r="B18" i="2"/>
  <c r="A20" i="2"/>
  <c r="B20" i="2"/>
  <c r="B6" i="2"/>
  <c r="A6" i="2"/>
  <c r="I4" i="1"/>
  <c r="I5" i="1"/>
  <c r="T11" i="1"/>
  <c r="T21" i="1"/>
  <c r="T19" i="1"/>
  <c r="T17" i="1"/>
  <c r="T15" i="1"/>
  <c r="T13" i="1"/>
  <c r="T9" i="1"/>
  <c r="T7" i="1"/>
  <c r="S4" i="1"/>
  <c r="Q4" i="1"/>
  <c r="O4" i="1"/>
  <c r="M4" i="1"/>
  <c r="K4" i="1"/>
  <c r="G4" i="1"/>
  <c r="E4" i="1"/>
  <c r="S5" i="1"/>
  <c r="Q5" i="1"/>
  <c r="O5" i="1"/>
  <c r="M5" i="1"/>
  <c r="K5" i="1"/>
  <c r="G5" i="1"/>
  <c r="E5" i="1"/>
  <c r="T23" i="1" l="1"/>
  <c r="V11" i="1" s="1"/>
  <c r="V21" i="1" l="1"/>
  <c r="V13" i="1"/>
  <c r="V15" i="1"/>
  <c r="V7" i="1"/>
  <c r="V17" i="1"/>
  <c r="V19" i="1"/>
  <c r="X15" i="1" s="1"/>
  <c r="V9" i="1"/>
  <c r="X7" i="1"/>
  <c r="X19" i="1" l="1"/>
  <c r="X17" i="1"/>
  <c r="X11" i="1"/>
  <c r="X9" i="1"/>
  <c r="X21" i="1"/>
  <c r="X13" i="1"/>
</calcChain>
</file>

<file path=xl/comments1.xml><?xml version="1.0" encoding="utf-8"?>
<comments xmlns="http://schemas.openxmlformats.org/spreadsheetml/2006/main">
  <authors>
    <author>michael</author>
  </authors>
  <commentList>
    <comment ref="C7" authorId="0">
      <text>
        <r>
          <rPr>
            <sz val="9"/>
            <color indexed="81"/>
            <rFont val="Tahoma"/>
            <family val="2"/>
          </rPr>
          <t>Hier wurde bei der Polar der GPS-Sensor bewertet.</t>
        </r>
      </text>
    </comment>
    <comment ref="C11" authorId="0">
      <text>
        <r>
          <rPr>
            <sz val="9"/>
            <color indexed="81"/>
            <rFont val="Tahoma"/>
            <family val="2"/>
          </rPr>
          <t>Hier wurde systembedingt die Garmin-GPS-Funktionen und bei der Polar der Fusspod bewertet.</t>
        </r>
      </text>
    </comment>
    <comment ref="C19" authorId="0">
      <text>
        <r>
          <rPr>
            <sz val="9"/>
            <color indexed="81"/>
            <rFont val="Tahoma"/>
            <family val="2"/>
          </rPr>
          <t>Hier wurden nur die mitgelieferten Softwarelösungen bewertet.</t>
        </r>
      </text>
    </comment>
  </commentList>
</comments>
</file>

<file path=xl/sharedStrings.xml><?xml version="1.0" encoding="utf-8"?>
<sst xmlns="http://schemas.openxmlformats.org/spreadsheetml/2006/main" count="21" uniqueCount="18">
  <si>
    <t>GPS Funktionalität</t>
  </si>
  <si>
    <t>Herzfrequenzmessung</t>
  </si>
  <si>
    <t>Trainingsunterstützung</t>
  </si>
  <si>
    <t>Fitnesstests</t>
  </si>
  <si>
    <t>Analysemöglichkeiten an der Uhr</t>
  </si>
  <si>
    <t>Erweiterungsmöglichkeiten</t>
  </si>
  <si>
    <t>Score</t>
  </si>
  <si>
    <t>Rang</t>
  </si>
  <si>
    <t>Analysemöglichkeiten mit Hilfe der SW</t>
  </si>
  <si>
    <t>Geschwindigkeits- und Distanzmessung</t>
  </si>
  <si>
    <t>Garmin Forerunner 305</t>
  </si>
  <si>
    <t>Polar RS800CX</t>
  </si>
  <si>
    <t>* Bewertung: 0 (nicht vorhanden / nicht brauchbar) - 10 (perfekt)</t>
  </si>
  <si>
    <t>Bewertung*</t>
  </si>
  <si>
    <t>Gewichtung</t>
  </si>
  <si>
    <t>Bewertungsdimension</t>
  </si>
  <si>
    <t>Auswertung</t>
  </si>
  <si>
    <t>Gesamtpunkte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</si>
</sst>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textRotation="90"/>
    </xf>
    <xf numFmtId="0" fontId="3" fillId="2" borderId="0" xfId="0" applyFont="1" applyFill="1" applyAlignment="1">
      <alignment horizontal="center" textRotation="9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3" borderId="0" xfId="0" applyFont="1" applyFill="1"/>
    <xf numFmtId="1" fontId="1" fillId="3" borderId="0" xfId="0" applyNumberFormat="1" applyFont="1" applyFill="1"/>
    <xf numFmtId="0" fontId="7" fillId="2" borderId="0" xfId="0" applyFont="1" applyFill="1" applyAlignment="1">
      <alignment vertical="center"/>
    </xf>
    <xf numFmtId="1" fontId="9" fillId="2" borderId="1" xfId="0" applyNumberFormat="1" applyFont="1" applyFill="1" applyBorder="1" applyAlignment="1" applyProtection="1">
      <alignment horizontal="center" vertical="center"/>
    </xf>
    <xf numFmtId="1" fontId="9" fillId="2" borderId="0" xfId="0" applyNumberFormat="1" applyFont="1" applyFill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1" fontId="9" fillId="2" borderId="0" xfId="0" applyNumberFormat="1" applyFont="1" applyFill="1" applyBorder="1" applyAlignment="1" applyProtection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1" fontId="10" fillId="2" borderId="0" xfId="0" applyNumberFormat="1" applyFont="1" applyFill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>
              <a:solidFill>
                <a:schemeClr val="bg1"/>
              </a:solidFill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'Gewichtung (Diagramm)'!$B$1</c:f>
              <c:strCache>
                <c:ptCount val="1"/>
                <c:pt idx="0">
                  <c:v>Gewichtung</c:v>
                </c:pt>
              </c:strCache>
            </c:strRef>
          </c:tx>
          <c:spPr>
            <a:ln w="28575">
              <a:noFill/>
            </a:ln>
          </c:spPr>
          <c:invertIfNegative val="0"/>
          <c:dLbls>
            <c:txPr>
              <a:bodyPr anchor="ctr" anchorCtr="0"/>
              <a:lstStyle/>
              <a:p>
                <a:pPr>
                  <a:defRPr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'Gewichtung (Diagramm)'!$A$2:$A$9</c:f>
              <c:strCache>
                <c:ptCount val="8"/>
                <c:pt idx="0">
                  <c:v>GPS Funktionalität</c:v>
                </c:pt>
                <c:pt idx="1">
                  <c:v>Herzfrequenzmessung</c:v>
                </c:pt>
                <c:pt idx="2">
                  <c:v>Geschwindigkeits- und Distanzmessung</c:v>
                </c:pt>
                <c:pt idx="3">
                  <c:v>Trainingsunterstützung</c:v>
                </c:pt>
                <c:pt idx="4">
                  <c:v>Fitnesstests</c:v>
                </c:pt>
                <c:pt idx="5">
                  <c:v>Analysemöglichkeiten an der Uhr</c:v>
                </c:pt>
                <c:pt idx="6">
                  <c:v>Analysemöglichkeiten mit Hilfe der SW</c:v>
                </c:pt>
                <c:pt idx="7">
                  <c:v>Erweiterungsmöglichkeiten</c:v>
                </c:pt>
              </c:strCache>
            </c:strRef>
          </c:cat>
          <c:val>
            <c:numRef>
              <c:f>'Gewichtung (Diagramm)'!$B$2:$B$9</c:f>
              <c:numCache>
                <c:formatCode>0</c:formatCode>
                <c:ptCount val="8"/>
                <c:pt idx="0">
                  <c:v>11.111111111111111</c:v>
                </c:pt>
                <c:pt idx="1">
                  <c:v>22.222222222222221</c:v>
                </c:pt>
                <c:pt idx="2">
                  <c:v>19.444444444444446</c:v>
                </c:pt>
                <c:pt idx="3">
                  <c:v>16.666666666666664</c:v>
                </c:pt>
                <c:pt idx="4">
                  <c:v>2.7777777777777777</c:v>
                </c:pt>
                <c:pt idx="5">
                  <c:v>8.3333333333333321</c:v>
                </c:pt>
                <c:pt idx="6">
                  <c:v>13.888888888888889</c:v>
                </c:pt>
                <c:pt idx="7">
                  <c:v>5.5555555555555554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50848"/>
        <c:axId val="52867072"/>
      </c:barChart>
      <c:catAx>
        <c:axId val="82750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  <a:effectLst/>
        </c:spPr>
        <c:txPr>
          <a:bodyPr/>
          <a:lstStyle/>
          <a:p>
            <a:pPr>
              <a:defRPr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52867072"/>
        <c:crosses val="autoZero"/>
        <c:auto val="1"/>
        <c:lblAlgn val="ctr"/>
        <c:lblOffset val="100"/>
        <c:noMultiLvlLbl val="0"/>
      </c:catAx>
      <c:valAx>
        <c:axId val="52867072"/>
        <c:scaling>
          <c:orientation val="minMax"/>
        </c:scaling>
        <c:delete val="1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" sourceLinked="1"/>
        <c:majorTickMark val="none"/>
        <c:minorTickMark val="none"/>
        <c:tickLblPos val="nextTo"/>
        <c:crossAx val="82750848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>
      <a:solidFill>
        <a:schemeClr val="bg1">
          <a:lumMod val="6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de-DE">
                <a:solidFill>
                  <a:schemeClr val="bg1"/>
                </a:solidFill>
              </a:rPr>
              <a:t>Bewertung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075786940134592"/>
          <c:y val="0.18349968843822578"/>
          <c:w val="0.51188249148181375"/>
          <c:h val="0.65458354576181577"/>
        </c:manualLayout>
      </c:layout>
      <c:radarChart>
        <c:radarStyle val="marker"/>
        <c:varyColors val="0"/>
        <c:ser>
          <c:idx val="0"/>
          <c:order val="0"/>
          <c:tx>
            <c:strRef>
              <c:f>'Bewertung (Diagramm'!$B$1</c:f>
              <c:strCache>
                <c:ptCount val="1"/>
                <c:pt idx="0">
                  <c:v>Garmin Forerunner 305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accent1">
                  <a:lumMod val="75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'Bewertung (Diagramm'!$A$2:$A$9</c:f>
              <c:strCache>
                <c:ptCount val="8"/>
                <c:pt idx="0">
                  <c:v>GPS Funktionalität</c:v>
                </c:pt>
                <c:pt idx="1">
                  <c:v>Herzfrequenzmessung</c:v>
                </c:pt>
                <c:pt idx="2">
                  <c:v>Geschwindigkeits- und Distanzmessung</c:v>
                </c:pt>
                <c:pt idx="3">
                  <c:v>Trainingsunterstützung</c:v>
                </c:pt>
                <c:pt idx="4">
                  <c:v>Fitnesstests</c:v>
                </c:pt>
                <c:pt idx="5">
                  <c:v>Analysemöglichkeiten an der Uhr</c:v>
                </c:pt>
                <c:pt idx="6">
                  <c:v>Analysemöglichkeiten mit Hilfe der SW</c:v>
                </c:pt>
                <c:pt idx="7">
                  <c:v>Erweiterungsmöglichkeiten</c:v>
                </c:pt>
              </c:strCache>
            </c:strRef>
          </c:cat>
          <c:val>
            <c:numRef>
              <c:f>'Bewertung (Diagramm'!$B$2:$B$9</c:f>
              <c:numCache>
                <c:formatCode>General</c:formatCode>
                <c:ptCount val="8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'Bewertung (Diagramm'!$C$1</c:f>
              <c:strCache>
                <c:ptCount val="1"/>
                <c:pt idx="0">
                  <c:v>Polar RS800CX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'Bewertung (Diagramm'!$A$2:$A$9</c:f>
              <c:strCache>
                <c:ptCount val="8"/>
                <c:pt idx="0">
                  <c:v>GPS Funktionalität</c:v>
                </c:pt>
                <c:pt idx="1">
                  <c:v>Herzfrequenzmessung</c:v>
                </c:pt>
                <c:pt idx="2">
                  <c:v>Geschwindigkeits- und Distanzmessung</c:v>
                </c:pt>
                <c:pt idx="3">
                  <c:v>Trainingsunterstützung</c:v>
                </c:pt>
                <c:pt idx="4">
                  <c:v>Fitnesstests</c:v>
                </c:pt>
                <c:pt idx="5">
                  <c:v>Analysemöglichkeiten an der Uhr</c:v>
                </c:pt>
                <c:pt idx="6">
                  <c:v>Analysemöglichkeiten mit Hilfe der SW</c:v>
                </c:pt>
                <c:pt idx="7">
                  <c:v>Erweiterungsmöglichkeiten</c:v>
                </c:pt>
              </c:strCache>
            </c:strRef>
          </c:cat>
          <c:val>
            <c:numRef>
              <c:f>'Bewertung (Diagramm'!$C$2:$C$9</c:f>
              <c:numCache>
                <c:formatCode>General</c:formatCode>
                <c:ptCount val="8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62368"/>
        <c:axId val="110953216"/>
      </c:radarChart>
      <c:catAx>
        <c:axId val="899623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bg1"/>
                </a:solidFill>
              </a:defRPr>
            </a:pPr>
            <a:endParaRPr lang="de-DE"/>
          </a:p>
        </c:txPr>
        <c:crossAx val="110953216"/>
        <c:crosses val="autoZero"/>
        <c:auto val="1"/>
        <c:lblAlgn val="ctr"/>
        <c:lblOffset val="100"/>
        <c:noMultiLvlLbl val="0"/>
      </c:catAx>
      <c:valAx>
        <c:axId val="11095321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19050">
            <a:solidFill>
              <a:schemeClr val="bg1">
                <a:lumMod val="65000"/>
              </a:schemeClr>
            </a:solidFill>
          </a:ln>
          <a:effectLst/>
        </c:spPr>
        <c:txPr>
          <a:bodyPr/>
          <a:lstStyle/>
          <a:p>
            <a:pPr>
              <a:defRPr sz="800">
                <a:solidFill>
                  <a:schemeClr val="bg1">
                    <a:lumMod val="75000"/>
                  </a:schemeClr>
                </a:solidFill>
              </a:defRPr>
            </a:pPr>
            <a:endParaRPr lang="de-DE"/>
          </a:p>
        </c:txPr>
        <c:crossAx val="89962368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x val="0.19998050876551821"/>
          <c:y val="0.92722879963745541"/>
          <c:w val="0.53935376221432241"/>
          <c:h val="7.1201873147151568E-2"/>
        </c:manualLayout>
      </c:layout>
      <c:overlay val="0"/>
      <c:txPr>
        <a:bodyPr/>
        <a:lstStyle/>
        <a:p>
          <a:pPr>
            <a:defRPr sz="1000" b="1">
              <a:solidFill>
                <a:schemeClr val="bg1"/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>
      <a:solidFill>
        <a:schemeClr val="bg1">
          <a:lumMod val="6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de-DE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Auswertung</a:t>
            </a:r>
          </a:p>
        </c:rich>
      </c:tx>
      <c:layout/>
      <c:overlay val="1"/>
      <c:spPr>
        <a:solidFill>
          <a:schemeClr val="bg1">
            <a:lumMod val="75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'Auswertung (Diagramm)'!$B$1</c:f>
              <c:strCache>
                <c:ptCount val="1"/>
                <c:pt idx="0">
                  <c:v>Garmin Forerunner 305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'Auswertung (Diagramm)'!$A$2:$A$9</c:f>
              <c:strCache>
                <c:ptCount val="8"/>
                <c:pt idx="0">
                  <c:v>GPS Funktionalität</c:v>
                </c:pt>
                <c:pt idx="1">
                  <c:v>Herzfrequenzmessung</c:v>
                </c:pt>
                <c:pt idx="2">
                  <c:v>Geschwindigkeits- und Distanzmessung</c:v>
                </c:pt>
                <c:pt idx="3">
                  <c:v>Trainingsunterstützung</c:v>
                </c:pt>
                <c:pt idx="4">
                  <c:v>Fitnesstests</c:v>
                </c:pt>
                <c:pt idx="5">
                  <c:v>Analysemöglichkeiten an der Uhr</c:v>
                </c:pt>
                <c:pt idx="6">
                  <c:v>Analysemöglichkeiten mit Hilfe der SW</c:v>
                </c:pt>
                <c:pt idx="7">
                  <c:v>Erweiterungsmöglichkeiten</c:v>
                </c:pt>
              </c:strCache>
            </c:strRef>
          </c:cat>
          <c:val>
            <c:numRef>
              <c:f>'Auswertung (Diagramm)'!$B$2:$B$9</c:f>
              <c:numCache>
                <c:formatCode>0</c:formatCode>
                <c:ptCount val="8"/>
                <c:pt idx="0">
                  <c:v>77.777777777777771</c:v>
                </c:pt>
                <c:pt idx="1">
                  <c:v>177.77777777777777</c:v>
                </c:pt>
                <c:pt idx="2">
                  <c:v>136.11111111111111</c:v>
                </c:pt>
                <c:pt idx="3">
                  <c:v>116.66666666666666</c:v>
                </c:pt>
                <c:pt idx="4">
                  <c:v>0</c:v>
                </c:pt>
                <c:pt idx="5">
                  <c:v>24.999999999999996</c:v>
                </c:pt>
                <c:pt idx="6">
                  <c:v>69.444444444444443</c:v>
                </c:pt>
                <c:pt idx="7">
                  <c:v>27.777777777777779</c:v>
                </c:pt>
              </c:numCache>
            </c:numRef>
          </c:val>
        </c:ser>
        <c:ser>
          <c:idx val="1"/>
          <c:order val="1"/>
          <c:tx>
            <c:strRef>
              <c:f>'Auswertung (Diagramm)'!$C$1</c:f>
              <c:strCache>
                <c:ptCount val="1"/>
                <c:pt idx="0">
                  <c:v>Polar RS800CX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'Auswertung (Diagramm)'!$A$2:$A$9</c:f>
              <c:strCache>
                <c:ptCount val="8"/>
                <c:pt idx="0">
                  <c:v>GPS Funktionalität</c:v>
                </c:pt>
                <c:pt idx="1">
                  <c:v>Herzfrequenzmessung</c:v>
                </c:pt>
                <c:pt idx="2">
                  <c:v>Geschwindigkeits- und Distanzmessung</c:v>
                </c:pt>
                <c:pt idx="3">
                  <c:v>Trainingsunterstützung</c:v>
                </c:pt>
                <c:pt idx="4">
                  <c:v>Fitnesstests</c:v>
                </c:pt>
                <c:pt idx="5">
                  <c:v>Analysemöglichkeiten an der Uhr</c:v>
                </c:pt>
                <c:pt idx="6">
                  <c:v>Analysemöglichkeiten mit Hilfe der SW</c:v>
                </c:pt>
                <c:pt idx="7">
                  <c:v>Erweiterungsmöglichkeiten</c:v>
                </c:pt>
              </c:strCache>
            </c:strRef>
          </c:cat>
          <c:val>
            <c:numRef>
              <c:f>'Auswertung (Diagramm)'!$C$2:$C$9</c:f>
              <c:numCache>
                <c:formatCode>0</c:formatCode>
                <c:ptCount val="8"/>
                <c:pt idx="0">
                  <c:v>33.333333333333329</c:v>
                </c:pt>
                <c:pt idx="1">
                  <c:v>200</c:v>
                </c:pt>
                <c:pt idx="2">
                  <c:v>136.11111111111111</c:v>
                </c:pt>
                <c:pt idx="3">
                  <c:v>133.33333333333331</c:v>
                </c:pt>
                <c:pt idx="4">
                  <c:v>25</c:v>
                </c:pt>
                <c:pt idx="5">
                  <c:v>49.999999999999993</c:v>
                </c:pt>
                <c:pt idx="6">
                  <c:v>97.222222222222229</c:v>
                </c:pt>
                <c:pt idx="7">
                  <c:v>44.444444444444443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8336"/>
        <c:axId val="97435648"/>
      </c:barChart>
      <c:catAx>
        <c:axId val="94958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97435648"/>
        <c:crosses val="autoZero"/>
        <c:auto val="1"/>
        <c:lblAlgn val="ctr"/>
        <c:lblOffset val="100"/>
        <c:noMultiLvlLbl val="0"/>
      </c:catAx>
      <c:valAx>
        <c:axId val="97435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94958336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bg1"/>
              </a:solidFill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solidFill>
        <a:schemeClr val="bg1">
          <a:lumMod val="6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71436</xdr:rowOff>
    </xdr:from>
    <xdr:to>
      <xdr:col>10</xdr:col>
      <xdr:colOff>342899</xdr:colOff>
      <xdr:row>25</xdr:row>
      <xdr:rowOff>85725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0</xdr:rowOff>
    </xdr:from>
    <xdr:to>
      <xdr:col>9</xdr:col>
      <xdr:colOff>266700</xdr:colOff>
      <xdr:row>28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180975</xdr:rowOff>
    </xdr:from>
    <xdr:to>
      <xdr:col>10</xdr:col>
      <xdr:colOff>495300</xdr:colOff>
      <xdr:row>25</xdr:row>
      <xdr:rowOff>185737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23"/>
  <sheetViews>
    <sheetView showGridLines="0" showRowColHeaders="0" tabSelected="1" topLeftCell="B1" workbookViewId="0">
      <selection activeCell="G7" sqref="G7"/>
    </sheetView>
  </sheetViews>
  <sheetFormatPr baseColWidth="10" defaultRowHeight="12.75" x14ac:dyDescent="0.2"/>
  <cols>
    <col min="1" max="1" width="11.42578125" style="2"/>
    <col min="2" max="2" width="4.7109375" style="1" customWidth="1"/>
    <col min="3" max="3" width="36.5703125" style="2" customWidth="1"/>
    <col min="4" max="5" width="3.7109375" style="2" customWidth="1"/>
    <col min="6" max="6" width="1.7109375" style="2" customWidth="1"/>
    <col min="7" max="7" width="3.7109375" style="2" customWidth="1"/>
    <col min="8" max="8" width="1.7109375" style="2" customWidth="1"/>
    <col min="9" max="9" width="3.7109375" style="2" customWidth="1"/>
    <col min="10" max="10" width="1.7109375" style="2" customWidth="1"/>
    <col min="11" max="11" width="3.7109375" style="2" customWidth="1"/>
    <col min="12" max="12" width="1.7109375" style="2" customWidth="1"/>
    <col min="13" max="13" width="3.7109375" style="2" customWidth="1"/>
    <col min="14" max="14" width="1.7109375" style="2" customWidth="1"/>
    <col min="15" max="15" width="3.7109375" style="2" customWidth="1"/>
    <col min="16" max="16" width="1.7109375" style="2" customWidth="1"/>
    <col min="17" max="17" width="3.7109375" style="2" customWidth="1"/>
    <col min="18" max="18" width="1.7109375" style="2" customWidth="1"/>
    <col min="19" max="19" width="3.7109375" style="2" customWidth="1"/>
    <col min="20" max="20" width="11.42578125" style="2" hidden="1" customWidth="1"/>
    <col min="21" max="21" width="1.7109375" style="2" customWidth="1"/>
    <col min="22" max="22" width="11.85546875" style="2" bestFit="1" customWidth="1"/>
    <col min="23" max="23" width="1.7109375" style="2" customWidth="1"/>
    <col min="24" max="16384" width="11.42578125" style="2"/>
  </cols>
  <sheetData>
    <row r="1" spans="2:24" s="5" customFormat="1" ht="9" customHeight="1" x14ac:dyDescent="0.25">
      <c r="B1" s="6"/>
    </row>
    <row r="2" spans="2:24" s="5" customFormat="1" ht="20.100000000000001" customHeight="1" x14ac:dyDescent="0.25">
      <c r="B2" s="6"/>
      <c r="E2" s="15" t="s">
        <v>14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24" s="5" customFormat="1" ht="9" customHeight="1" x14ac:dyDescent="0.25">
      <c r="B3" s="6"/>
    </row>
    <row r="4" spans="2:24" s="1" customFormat="1" x14ac:dyDescent="0.2">
      <c r="E4" s="1">
        <f>B7</f>
        <v>1</v>
      </c>
      <c r="G4" s="1">
        <f>B9</f>
        <v>2</v>
      </c>
      <c r="I4" s="1">
        <f>B11</f>
        <v>3</v>
      </c>
      <c r="K4" s="1">
        <f>B13</f>
        <v>4</v>
      </c>
      <c r="M4" s="1">
        <f>B15</f>
        <v>5</v>
      </c>
      <c r="O4" s="1">
        <f>B17</f>
        <v>6</v>
      </c>
      <c r="Q4" s="1">
        <f>B19</f>
        <v>7</v>
      </c>
      <c r="S4" s="1">
        <f>B21</f>
        <v>8</v>
      </c>
    </row>
    <row r="5" spans="2:24" ht="188.25" customHeight="1" x14ac:dyDescent="0.2">
      <c r="E5" s="3" t="str">
        <f>C7</f>
        <v>GPS Funktionalität</v>
      </c>
      <c r="F5" s="3"/>
      <c r="G5" s="3" t="str">
        <f>C9</f>
        <v>Herzfrequenzmessung</v>
      </c>
      <c r="H5" s="3"/>
      <c r="I5" s="3" t="str">
        <f>C11</f>
        <v>Geschwindigkeits- und Distanzmessung</v>
      </c>
      <c r="J5" s="3"/>
      <c r="K5" s="3" t="str">
        <f>C13</f>
        <v>Trainingsunterstützung</v>
      </c>
      <c r="L5" s="3"/>
      <c r="M5" s="3" t="str">
        <f>C15</f>
        <v>Fitnesstests</v>
      </c>
      <c r="N5" s="3"/>
      <c r="O5" s="3" t="str">
        <f>C17</f>
        <v>Analysemöglichkeiten an der Uhr</v>
      </c>
      <c r="P5" s="3"/>
      <c r="Q5" s="3" t="str">
        <f>C19</f>
        <v>Analysemöglichkeiten mit Hilfe der SW</v>
      </c>
      <c r="R5" s="3"/>
      <c r="S5" s="3" t="str">
        <f>C21</f>
        <v>Erweiterungsmöglichkeiten</v>
      </c>
      <c r="T5" s="3"/>
      <c r="U5" s="3"/>
      <c r="V5" s="1" t="s">
        <v>6</v>
      </c>
      <c r="W5" s="4"/>
      <c r="X5" s="1" t="s">
        <v>7</v>
      </c>
    </row>
    <row r="6" spans="2:24" s="5" customFormat="1" x14ac:dyDescent="0.25">
      <c r="B6" s="6"/>
      <c r="V6" s="6"/>
      <c r="W6" s="6"/>
      <c r="X6" s="6"/>
    </row>
    <row r="7" spans="2:24" s="5" customFormat="1" ht="20.100000000000001" customHeight="1" x14ac:dyDescent="0.25">
      <c r="B7" s="6">
        <v>1</v>
      </c>
      <c r="C7" s="5" t="s">
        <v>0</v>
      </c>
      <c r="E7" s="7">
        <v>1</v>
      </c>
      <c r="F7" s="6"/>
      <c r="G7" s="8">
        <v>2</v>
      </c>
      <c r="H7" s="6"/>
      <c r="I7" s="8">
        <v>3</v>
      </c>
      <c r="J7" s="6"/>
      <c r="K7" s="8">
        <v>4</v>
      </c>
      <c r="L7" s="6"/>
      <c r="M7" s="8">
        <v>1</v>
      </c>
      <c r="N7" s="6"/>
      <c r="O7" s="8">
        <v>1</v>
      </c>
      <c r="P7" s="6"/>
      <c r="Q7" s="8">
        <v>7</v>
      </c>
      <c r="R7" s="6"/>
      <c r="S7" s="8">
        <v>1</v>
      </c>
      <c r="T7" s="5">
        <f>COUNTIF($E$7:$S$21,$B7)</f>
        <v>4</v>
      </c>
      <c r="V7" s="9">
        <f>$T7/$T$23*100</f>
        <v>11.111111111111111</v>
      </c>
      <c r="W7" s="6"/>
      <c r="X7" s="9">
        <f>RANK($V7,$V$7:$V$21)</f>
        <v>5</v>
      </c>
    </row>
    <row r="8" spans="2:24" s="5" customFormat="1" ht="9" customHeight="1" x14ac:dyDescent="0.25">
      <c r="B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V8" s="6"/>
      <c r="W8" s="6"/>
      <c r="X8" s="6"/>
    </row>
    <row r="9" spans="2:24" s="5" customFormat="1" ht="20.100000000000001" customHeight="1" x14ac:dyDescent="0.25">
      <c r="B9" s="6">
        <v>2</v>
      </c>
      <c r="C9" s="5" t="s">
        <v>1</v>
      </c>
      <c r="E9" s="6"/>
      <c r="F9" s="6"/>
      <c r="G9" s="7">
        <v>2</v>
      </c>
      <c r="H9" s="6"/>
      <c r="I9" s="8">
        <v>2</v>
      </c>
      <c r="J9" s="6"/>
      <c r="K9" s="8">
        <v>2</v>
      </c>
      <c r="L9" s="6"/>
      <c r="M9" s="8">
        <v>2</v>
      </c>
      <c r="N9" s="6"/>
      <c r="O9" s="8">
        <v>2</v>
      </c>
      <c r="P9" s="6"/>
      <c r="Q9" s="8">
        <v>2</v>
      </c>
      <c r="R9" s="6"/>
      <c r="S9" s="8">
        <v>2</v>
      </c>
      <c r="T9" s="5">
        <f>COUNTIF($E$7:$S$21,$B9)</f>
        <v>8</v>
      </c>
      <c r="V9" s="9">
        <f>$T9/$T$23*100</f>
        <v>22.222222222222221</v>
      </c>
      <c r="W9" s="6"/>
      <c r="X9" s="9">
        <f>RANK($V9,$V$7:$V$21)</f>
        <v>1</v>
      </c>
    </row>
    <row r="10" spans="2:24" s="5" customFormat="1" ht="9" customHeight="1" x14ac:dyDescent="0.25">
      <c r="B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V10" s="6"/>
      <c r="W10" s="6"/>
      <c r="X10" s="6"/>
    </row>
    <row r="11" spans="2:24" s="5" customFormat="1" ht="20.100000000000001" customHeight="1" x14ac:dyDescent="0.25">
      <c r="B11" s="6">
        <v>3</v>
      </c>
      <c r="C11" s="5" t="s">
        <v>9</v>
      </c>
      <c r="E11" s="6"/>
      <c r="F11" s="6"/>
      <c r="G11" s="6"/>
      <c r="H11" s="6"/>
      <c r="I11" s="7">
        <v>3</v>
      </c>
      <c r="J11" s="6"/>
      <c r="K11" s="8">
        <v>3</v>
      </c>
      <c r="L11" s="6"/>
      <c r="M11" s="8">
        <v>3</v>
      </c>
      <c r="N11" s="6"/>
      <c r="O11" s="8">
        <v>3</v>
      </c>
      <c r="P11" s="6"/>
      <c r="Q11" s="8">
        <v>3</v>
      </c>
      <c r="R11" s="6"/>
      <c r="S11" s="8">
        <v>3</v>
      </c>
      <c r="T11" s="5">
        <f>COUNTIF($E$7:$S$21,$B11)</f>
        <v>7</v>
      </c>
      <c r="V11" s="9">
        <f>$T11/$T$23*100</f>
        <v>19.444444444444446</v>
      </c>
      <c r="W11" s="6"/>
      <c r="X11" s="9">
        <f>RANK($V11,$V$7:$V$21)</f>
        <v>2</v>
      </c>
    </row>
    <row r="12" spans="2:24" s="5" customFormat="1" ht="9" customHeight="1" x14ac:dyDescent="0.25">
      <c r="B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V12" s="6"/>
      <c r="W12" s="6"/>
      <c r="X12" s="6"/>
    </row>
    <row r="13" spans="2:24" s="5" customFormat="1" ht="20.100000000000001" customHeight="1" x14ac:dyDescent="0.25">
      <c r="B13" s="6">
        <v>4</v>
      </c>
      <c r="C13" s="5" t="s">
        <v>2</v>
      </c>
      <c r="E13" s="6"/>
      <c r="F13" s="6"/>
      <c r="G13" s="6"/>
      <c r="H13" s="6"/>
      <c r="I13" s="10"/>
      <c r="J13" s="6"/>
      <c r="K13" s="7">
        <v>4</v>
      </c>
      <c r="L13" s="6"/>
      <c r="M13" s="8">
        <v>4</v>
      </c>
      <c r="N13" s="6"/>
      <c r="O13" s="8">
        <v>4</v>
      </c>
      <c r="P13" s="6"/>
      <c r="Q13" s="8">
        <v>4</v>
      </c>
      <c r="R13" s="6"/>
      <c r="S13" s="8">
        <v>4</v>
      </c>
      <c r="T13" s="5">
        <f>COUNTIF($E$7:$S$21,$B13)</f>
        <v>6</v>
      </c>
      <c r="V13" s="9">
        <f>$T13/$T$23*100</f>
        <v>16.666666666666664</v>
      </c>
      <c r="W13" s="6"/>
      <c r="X13" s="9">
        <f>RANK($V13,$V$7:$V$21)</f>
        <v>3</v>
      </c>
    </row>
    <row r="14" spans="2:24" s="5" customFormat="1" ht="9" customHeight="1" x14ac:dyDescent="0.25">
      <c r="B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V14" s="6"/>
      <c r="W14" s="6"/>
      <c r="X14" s="6"/>
    </row>
    <row r="15" spans="2:24" s="5" customFormat="1" ht="20.100000000000001" customHeight="1" x14ac:dyDescent="0.25">
      <c r="B15" s="6">
        <v>5</v>
      </c>
      <c r="C15" s="5" t="s">
        <v>3</v>
      </c>
      <c r="E15" s="6"/>
      <c r="F15" s="6"/>
      <c r="G15" s="6"/>
      <c r="H15" s="6"/>
      <c r="I15" s="6"/>
      <c r="J15" s="6"/>
      <c r="K15" s="6"/>
      <c r="L15" s="6"/>
      <c r="M15" s="7">
        <v>5</v>
      </c>
      <c r="N15" s="6"/>
      <c r="O15" s="8">
        <v>6</v>
      </c>
      <c r="P15" s="6"/>
      <c r="Q15" s="8">
        <v>7</v>
      </c>
      <c r="R15" s="6"/>
      <c r="S15" s="8">
        <v>8</v>
      </c>
      <c r="T15" s="5">
        <f>COUNTIF($E$7:$S$21,$B15)</f>
        <v>1</v>
      </c>
      <c r="V15" s="9">
        <f>$T15/$T$23*100</f>
        <v>2.7777777777777777</v>
      </c>
      <c r="W15" s="6"/>
      <c r="X15" s="9">
        <f>RANK($V15,$V$7:$V$21)</f>
        <v>8</v>
      </c>
    </row>
    <row r="16" spans="2:24" s="5" customFormat="1" ht="9" customHeight="1" x14ac:dyDescent="0.25">
      <c r="B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V16" s="6"/>
      <c r="W16" s="6"/>
      <c r="X16" s="6"/>
    </row>
    <row r="17" spans="2:24" s="5" customFormat="1" ht="20.100000000000001" customHeight="1" x14ac:dyDescent="0.25">
      <c r="B17" s="6">
        <v>6</v>
      </c>
      <c r="C17" s="5" t="s">
        <v>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v>6</v>
      </c>
      <c r="P17" s="6"/>
      <c r="Q17" s="8">
        <v>7</v>
      </c>
      <c r="R17" s="6"/>
      <c r="S17" s="8">
        <v>6</v>
      </c>
      <c r="T17" s="5">
        <f>COUNTIF($E$7:$S$21,$B17)</f>
        <v>3</v>
      </c>
      <c r="V17" s="9">
        <f>$T17/$T$23*100</f>
        <v>8.3333333333333321</v>
      </c>
      <c r="W17" s="6"/>
      <c r="X17" s="9">
        <f>RANK($V17,$V$7:$V$21)</f>
        <v>6</v>
      </c>
    </row>
    <row r="18" spans="2:24" s="5" customFormat="1" ht="9" customHeight="1" x14ac:dyDescent="0.25">
      <c r="B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V18" s="6"/>
      <c r="W18" s="6"/>
      <c r="X18" s="6"/>
    </row>
    <row r="19" spans="2:24" s="5" customFormat="1" ht="20.100000000000001" customHeight="1" x14ac:dyDescent="0.25">
      <c r="B19" s="6">
        <v>7</v>
      </c>
      <c r="C19" s="5" t="s">
        <v>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>
        <v>7</v>
      </c>
      <c r="R19" s="6"/>
      <c r="S19" s="8">
        <v>7</v>
      </c>
      <c r="T19" s="5">
        <f>COUNTIF($E$7:$S$21,$B19)</f>
        <v>5</v>
      </c>
      <c r="V19" s="9">
        <f>$T19/$T$23*100</f>
        <v>13.888888888888889</v>
      </c>
      <c r="W19" s="6"/>
      <c r="X19" s="9">
        <f>RANK($V19,$V$7:$V$21)</f>
        <v>4</v>
      </c>
    </row>
    <row r="20" spans="2:24" s="5" customFormat="1" ht="9" customHeight="1" x14ac:dyDescent="0.25">
      <c r="B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V20" s="6"/>
      <c r="W20" s="6"/>
      <c r="X20" s="6"/>
    </row>
    <row r="21" spans="2:24" s="5" customFormat="1" ht="20.100000000000001" customHeight="1" x14ac:dyDescent="0.25">
      <c r="B21" s="6">
        <v>8</v>
      </c>
      <c r="C21" s="5" t="s">
        <v>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>
        <v>8</v>
      </c>
      <c r="T21" s="5">
        <f>COUNTIF($E$7:$S$21,$B21)</f>
        <v>2</v>
      </c>
      <c r="V21" s="9">
        <f>$T21/$T$23*100</f>
        <v>5.5555555555555554</v>
      </c>
      <c r="W21" s="6"/>
      <c r="X21" s="9">
        <f>RANK($V21,$V$7:$V$21)</f>
        <v>7</v>
      </c>
    </row>
    <row r="23" spans="2:24" x14ac:dyDescent="0.2">
      <c r="T23" s="2">
        <f>SUM(T7:T21)</f>
        <v>36</v>
      </c>
    </row>
  </sheetData>
  <sheetProtection password="895F" sheet="1" objects="1" scenarios="1" selectLockedCells="1"/>
  <mergeCells count="1">
    <mergeCell ref="E2:S2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showRowColHeaders="0" workbookViewId="0">
      <selection activeCell="L31" sqref="L31"/>
    </sheetView>
  </sheetViews>
  <sheetFormatPr baseColWidth="10" defaultRowHeight="15" x14ac:dyDescent="0.25"/>
  <cols>
    <col min="1" max="16384" width="11.42578125" style="16"/>
  </cols>
  <sheetData>
    <row r="1" spans="1:2" x14ac:dyDescent="0.25">
      <c r="A1" s="16" t="s">
        <v>15</v>
      </c>
      <c r="B1" s="16" t="s">
        <v>14</v>
      </c>
    </row>
    <row r="2" spans="1:2" x14ac:dyDescent="0.25">
      <c r="A2" s="16" t="str">
        <f>'Gewichtung (Eingabe)'!C7</f>
        <v>GPS Funktionalität</v>
      </c>
      <c r="B2" s="17">
        <f>'Gewichtung (Eingabe)'!V7</f>
        <v>11.111111111111111</v>
      </c>
    </row>
    <row r="3" spans="1:2" x14ac:dyDescent="0.25">
      <c r="A3" s="16" t="str">
        <f>'Gewichtung (Eingabe)'!C9</f>
        <v>Herzfrequenzmessung</v>
      </c>
      <c r="B3" s="17">
        <f>'Gewichtung (Eingabe)'!V9</f>
        <v>22.222222222222221</v>
      </c>
    </row>
    <row r="4" spans="1:2" x14ac:dyDescent="0.25">
      <c r="A4" s="16" t="str">
        <f>'Gewichtung (Eingabe)'!C11</f>
        <v>Geschwindigkeits- und Distanzmessung</v>
      </c>
      <c r="B4" s="17">
        <f>'Gewichtung (Eingabe)'!V11</f>
        <v>19.444444444444446</v>
      </c>
    </row>
    <row r="5" spans="1:2" x14ac:dyDescent="0.25">
      <c r="A5" s="16" t="str">
        <f>'Gewichtung (Eingabe)'!C13</f>
        <v>Trainingsunterstützung</v>
      </c>
      <c r="B5" s="17">
        <f>'Gewichtung (Eingabe)'!V13</f>
        <v>16.666666666666664</v>
      </c>
    </row>
    <row r="6" spans="1:2" x14ac:dyDescent="0.25">
      <c r="A6" s="16" t="str">
        <f>'Gewichtung (Eingabe)'!C15</f>
        <v>Fitnesstests</v>
      </c>
      <c r="B6" s="17">
        <f>'Gewichtung (Eingabe)'!V15</f>
        <v>2.7777777777777777</v>
      </c>
    </row>
    <row r="7" spans="1:2" x14ac:dyDescent="0.25">
      <c r="A7" s="16" t="str">
        <f>'Gewichtung (Eingabe)'!C17</f>
        <v>Analysemöglichkeiten an der Uhr</v>
      </c>
      <c r="B7" s="17">
        <f>'Gewichtung (Eingabe)'!V17</f>
        <v>8.3333333333333321</v>
      </c>
    </row>
    <row r="8" spans="1:2" x14ac:dyDescent="0.25">
      <c r="A8" s="16" t="str">
        <f>'Gewichtung (Eingabe)'!C19</f>
        <v>Analysemöglichkeiten mit Hilfe der SW</v>
      </c>
      <c r="B8" s="17">
        <f>'Gewichtung (Eingabe)'!V19</f>
        <v>13.888888888888889</v>
      </c>
    </row>
    <row r="9" spans="1:2" x14ac:dyDescent="0.25">
      <c r="A9" s="16" t="str">
        <f>'Gewichtung (Eingabe)'!C21</f>
        <v>Erweiterungsmöglichkeiten</v>
      </c>
      <c r="B9" s="17">
        <f>'Gewichtung (Eingabe)'!V21</f>
        <v>5.5555555555555554</v>
      </c>
    </row>
  </sheetData>
  <sheetProtection password="895F" sheet="1" objects="1" scenarios="1" selectLockedCell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showRowColHeaders="0" workbookViewId="0">
      <selection activeCell="D6" sqref="D6"/>
    </sheetView>
  </sheetViews>
  <sheetFormatPr baseColWidth="10" defaultRowHeight="20.100000000000001" customHeight="1" x14ac:dyDescent="0.25"/>
  <cols>
    <col min="1" max="1" width="4.7109375" style="11" customWidth="1"/>
    <col min="2" max="2" width="36.42578125" style="11" bestFit="1" customWidth="1"/>
    <col min="3" max="3" width="1.7109375" style="11" customWidth="1"/>
    <col min="4" max="4" width="20.7109375" style="12" customWidth="1"/>
    <col min="5" max="5" width="1.7109375" style="12" customWidth="1"/>
    <col min="6" max="6" width="20.7109375" style="12" customWidth="1"/>
    <col min="7" max="16384" width="11.42578125" style="11"/>
  </cols>
  <sheetData>
    <row r="1" spans="1:6" ht="9" customHeight="1" x14ac:dyDescent="0.25"/>
    <row r="2" spans="1:6" ht="20.100000000000001" customHeight="1" x14ac:dyDescent="0.25">
      <c r="D2" s="14" t="s">
        <v>13</v>
      </c>
      <c r="E2" s="14"/>
      <c r="F2" s="14"/>
    </row>
    <row r="3" spans="1:6" ht="9" customHeight="1" x14ac:dyDescent="0.25"/>
    <row r="4" spans="1:6" ht="20.100000000000001" customHeight="1" x14ac:dyDescent="0.25">
      <c r="D4" s="12" t="s">
        <v>10</v>
      </c>
      <c r="F4" s="12" t="s">
        <v>11</v>
      </c>
    </row>
    <row r="5" spans="1:6" ht="9" customHeight="1" x14ac:dyDescent="0.25"/>
    <row r="6" spans="1:6" ht="20.100000000000001" customHeight="1" x14ac:dyDescent="0.25">
      <c r="A6" s="12">
        <f>'Gewichtung (Eingabe)'!B7</f>
        <v>1</v>
      </c>
      <c r="B6" s="11" t="str">
        <f>'Gewichtung (Eingabe)'!C7</f>
        <v>GPS Funktionalität</v>
      </c>
      <c r="D6" s="13">
        <v>7</v>
      </c>
      <c r="F6" s="13">
        <v>3</v>
      </c>
    </row>
    <row r="7" spans="1:6" ht="9" customHeight="1" x14ac:dyDescent="0.25">
      <c r="A7" s="12"/>
    </row>
    <row r="8" spans="1:6" ht="20.100000000000001" customHeight="1" x14ac:dyDescent="0.25">
      <c r="A8" s="12">
        <f>'Gewichtung (Eingabe)'!B9</f>
        <v>2</v>
      </c>
      <c r="B8" s="11" t="str">
        <f>'Gewichtung (Eingabe)'!C9</f>
        <v>Herzfrequenzmessung</v>
      </c>
      <c r="D8" s="13">
        <v>8</v>
      </c>
      <c r="F8" s="13">
        <v>9</v>
      </c>
    </row>
    <row r="9" spans="1:6" ht="9" customHeight="1" x14ac:dyDescent="0.25">
      <c r="A9" s="12"/>
    </row>
    <row r="10" spans="1:6" ht="20.100000000000001" customHeight="1" x14ac:dyDescent="0.25">
      <c r="A10" s="12">
        <f>'Gewichtung (Eingabe)'!B11</f>
        <v>3</v>
      </c>
      <c r="B10" s="11" t="str">
        <f>'Gewichtung (Eingabe)'!C11</f>
        <v>Geschwindigkeits- und Distanzmessung</v>
      </c>
      <c r="D10" s="13">
        <v>7</v>
      </c>
      <c r="F10" s="13">
        <v>7</v>
      </c>
    </row>
    <row r="11" spans="1:6" ht="9" customHeight="1" x14ac:dyDescent="0.25">
      <c r="A11" s="12"/>
    </row>
    <row r="12" spans="1:6" ht="20.100000000000001" customHeight="1" x14ac:dyDescent="0.25">
      <c r="A12" s="12">
        <f>'Gewichtung (Eingabe)'!B13</f>
        <v>4</v>
      </c>
      <c r="B12" s="11" t="str">
        <f>'Gewichtung (Eingabe)'!C13</f>
        <v>Trainingsunterstützung</v>
      </c>
      <c r="D12" s="13">
        <v>7</v>
      </c>
      <c r="F12" s="13">
        <v>8</v>
      </c>
    </row>
    <row r="13" spans="1:6" ht="9" customHeight="1" x14ac:dyDescent="0.25">
      <c r="A13" s="12"/>
    </row>
    <row r="14" spans="1:6" ht="20.100000000000001" customHeight="1" x14ac:dyDescent="0.25">
      <c r="A14" s="12">
        <f>'Gewichtung (Eingabe)'!B15</f>
        <v>5</v>
      </c>
      <c r="B14" s="11" t="str">
        <f>'Gewichtung (Eingabe)'!C15</f>
        <v>Fitnesstests</v>
      </c>
      <c r="D14" s="13">
        <v>0</v>
      </c>
      <c r="F14" s="13">
        <v>9</v>
      </c>
    </row>
    <row r="15" spans="1:6" ht="9" customHeight="1" x14ac:dyDescent="0.25">
      <c r="A15" s="12"/>
    </row>
    <row r="16" spans="1:6" ht="20.100000000000001" customHeight="1" x14ac:dyDescent="0.25">
      <c r="A16" s="12">
        <f>'Gewichtung (Eingabe)'!B17</f>
        <v>6</v>
      </c>
      <c r="B16" s="11" t="str">
        <f>'Gewichtung (Eingabe)'!C17</f>
        <v>Analysemöglichkeiten an der Uhr</v>
      </c>
      <c r="D16" s="13">
        <v>3</v>
      </c>
      <c r="F16" s="13">
        <v>6</v>
      </c>
    </row>
    <row r="17" spans="1:6" ht="9" customHeight="1" x14ac:dyDescent="0.25">
      <c r="A17" s="12"/>
    </row>
    <row r="18" spans="1:6" ht="20.100000000000001" customHeight="1" x14ac:dyDescent="0.25">
      <c r="A18" s="12">
        <f>'Gewichtung (Eingabe)'!B19</f>
        <v>7</v>
      </c>
      <c r="B18" s="11" t="str">
        <f>'Gewichtung (Eingabe)'!C19</f>
        <v>Analysemöglichkeiten mit Hilfe der SW</v>
      </c>
      <c r="D18" s="13">
        <v>5</v>
      </c>
      <c r="F18" s="13">
        <v>7</v>
      </c>
    </row>
    <row r="19" spans="1:6" ht="9" customHeight="1" x14ac:dyDescent="0.25">
      <c r="A19" s="12"/>
    </row>
    <row r="20" spans="1:6" ht="20.100000000000001" customHeight="1" x14ac:dyDescent="0.25">
      <c r="A20" s="12">
        <f>'Gewichtung (Eingabe)'!B21</f>
        <v>8</v>
      </c>
      <c r="B20" s="11" t="str">
        <f>'Gewichtung (Eingabe)'!C21</f>
        <v>Erweiterungsmöglichkeiten</v>
      </c>
      <c r="D20" s="13">
        <v>5</v>
      </c>
      <c r="F20" s="13">
        <v>8</v>
      </c>
    </row>
    <row r="22" spans="1:6" ht="20.100000000000001" customHeight="1" x14ac:dyDescent="0.25">
      <c r="A22" s="11" t="s">
        <v>12</v>
      </c>
    </row>
  </sheetData>
  <sheetProtection password="895F" sheet="1" objects="1" scenarios="1" selectLockedCells="1"/>
  <mergeCells count="1">
    <mergeCell ref="D2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O10" sqref="O10"/>
    </sheetView>
  </sheetViews>
  <sheetFormatPr baseColWidth="10" defaultRowHeight="15" x14ac:dyDescent="0.25"/>
  <cols>
    <col min="1" max="16384" width="11.42578125" style="16"/>
  </cols>
  <sheetData>
    <row r="1" spans="1:3" x14ac:dyDescent="0.25">
      <c r="B1" s="16" t="str">
        <f>'Bewertung (Eingabe)'!D4</f>
        <v>Garmin Forerunner 305</v>
      </c>
      <c r="C1" s="16" t="str">
        <f>'Bewertung (Eingabe)'!F4</f>
        <v>Polar RS800CX</v>
      </c>
    </row>
    <row r="2" spans="1:3" x14ac:dyDescent="0.25">
      <c r="A2" s="16" t="str">
        <f>'Bewertung (Eingabe)'!B6</f>
        <v>GPS Funktionalität</v>
      </c>
      <c r="B2" s="16">
        <f>'Bewertung (Eingabe)'!D6</f>
        <v>7</v>
      </c>
      <c r="C2" s="16">
        <f>'Bewertung (Eingabe)'!F6</f>
        <v>3</v>
      </c>
    </row>
    <row r="3" spans="1:3" x14ac:dyDescent="0.25">
      <c r="A3" s="16" t="str">
        <f>'Bewertung (Eingabe)'!B8</f>
        <v>Herzfrequenzmessung</v>
      </c>
      <c r="B3" s="16">
        <f>'Bewertung (Eingabe)'!D8</f>
        <v>8</v>
      </c>
      <c r="C3" s="16">
        <f>'Bewertung (Eingabe)'!F8</f>
        <v>9</v>
      </c>
    </row>
    <row r="4" spans="1:3" x14ac:dyDescent="0.25">
      <c r="A4" s="16" t="str">
        <f>'Bewertung (Eingabe)'!B10</f>
        <v>Geschwindigkeits- und Distanzmessung</v>
      </c>
      <c r="B4" s="16">
        <f>'Bewertung (Eingabe)'!D10</f>
        <v>7</v>
      </c>
      <c r="C4" s="16">
        <f>'Bewertung (Eingabe)'!F10</f>
        <v>7</v>
      </c>
    </row>
    <row r="5" spans="1:3" x14ac:dyDescent="0.25">
      <c r="A5" s="16" t="str">
        <f>'Bewertung (Eingabe)'!B12</f>
        <v>Trainingsunterstützung</v>
      </c>
      <c r="B5" s="16">
        <f>'Bewertung (Eingabe)'!D12</f>
        <v>7</v>
      </c>
      <c r="C5" s="16">
        <f>'Bewertung (Eingabe)'!F12</f>
        <v>8</v>
      </c>
    </row>
    <row r="6" spans="1:3" x14ac:dyDescent="0.25">
      <c r="A6" s="16" t="str">
        <f>'Bewertung (Eingabe)'!B14</f>
        <v>Fitnesstests</v>
      </c>
      <c r="B6" s="16">
        <f>'Bewertung (Eingabe)'!D14</f>
        <v>0</v>
      </c>
      <c r="C6" s="16">
        <f>'Bewertung (Eingabe)'!F14</f>
        <v>9</v>
      </c>
    </row>
    <row r="7" spans="1:3" x14ac:dyDescent="0.25">
      <c r="A7" s="16" t="str">
        <f>'Bewertung (Eingabe)'!B16</f>
        <v>Analysemöglichkeiten an der Uhr</v>
      </c>
      <c r="B7" s="16">
        <f>'Bewertung (Eingabe)'!D16</f>
        <v>3</v>
      </c>
      <c r="C7" s="16">
        <f>'Bewertung (Eingabe)'!F16</f>
        <v>6</v>
      </c>
    </row>
    <row r="8" spans="1:3" x14ac:dyDescent="0.25">
      <c r="A8" s="16" t="str">
        <f>'Bewertung (Eingabe)'!B18</f>
        <v>Analysemöglichkeiten mit Hilfe der SW</v>
      </c>
      <c r="B8" s="16">
        <f>'Bewertung (Eingabe)'!D18</f>
        <v>5</v>
      </c>
      <c r="C8" s="16">
        <f>'Bewertung (Eingabe)'!F18</f>
        <v>7</v>
      </c>
    </row>
    <row r="9" spans="1:3" x14ac:dyDescent="0.25">
      <c r="A9" s="16" t="str">
        <f>'Bewertung (Eingabe)'!B20</f>
        <v>Erweiterungsmöglichkeiten</v>
      </c>
      <c r="B9" s="16">
        <f>'Bewertung (Eingabe)'!D20</f>
        <v>5</v>
      </c>
      <c r="C9" s="16">
        <f>'Bewertung (Eingabe)'!F20</f>
        <v>8</v>
      </c>
    </row>
  </sheetData>
  <sheetProtection password="895F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>
      <selection activeCell="I22" sqref="I22"/>
    </sheetView>
  </sheetViews>
  <sheetFormatPr baseColWidth="10" defaultRowHeight="20.100000000000001" customHeight="1" x14ac:dyDescent="0.25"/>
  <cols>
    <col min="1" max="1" width="4.7109375" style="5" customWidth="1"/>
    <col min="2" max="2" width="36.42578125" style="5" bestFit="1" customWidth="1"/>
    <col min="3" max="3" width="1.7109375" style="5" customWidth="1"/>
    <col min="4" max="4" width="20.7109375" style="6" customWidth="1"/>
    <col min="5" max="5" width="1.7109375" style="6" customWidth="1"/>
    <col min="6" max="6" width="20.7109375" style="6" customWidth="1"/>
    <col min="7" max="16384" width="11.42578125" style="5"/>
  </cols>
  <sheetData>
    <row r="1" spans="1:6" ht="9" customHeight="1" x14ac:dyDescent="0.25"/>
    <row r="2" spans="1:6" ht="20.100000000000001" customHeight="1" x14ac:dyDescent="0.25">
      <c r="D2" s="15" t="s">
        <v>16</v>
      </c>
      <c r="E2" s="15"/>
      <c r="F2" s="15"/>
    </row>
    <row r="3" spans="1:6" ht="9" customHeight="1" x14ac:dyDescent="0.25"/>
    <row r="4" spans="1:6" ht="20.100000000000001" customHeight="1" x14ac:dyDescent="0.25">
      <c r="D4" s="6" t="s">
        <v>10</v>
      </c>
      <c r="F4" s="6" t="s">
        <v>11</v>
      </c>
    </row>
    <row r="5" spans="1:6" ht="9" customHeight="1" x14ac:dyDescent="0.25"/>
    <row r="6" spans="1:6" ht="20.100000000000001" customHeight="1" x14ac:dyDescent="0.25">
      <c r="A6" s="6">
        <f>'Gewichtung (Eingabe)'!B7</f>
        <v>1</v>
      </c>
      <c r="B6" s="5" t="str">
        <f>'Gewichtung (Eingabe)'!C7</f>
        <v>GPS Funktionalität</v>
      </c>
      <c r="D6" s="19">
        <f>'Gewichtung (Eingabe)'!$V7*'Bewertung (Eingabe)'!D6</f>
        <v>77.777777777777771</v>
      </c>
      <c r="E6" s="20"/>
      <c r="F6" s="19">
        <f>'Gewichtung (Eingabe)'!$V7*'Bewertung (Eingabe)'!F6</f>
        <v>33.333333333333329</v>
      </c>
    </row>
    <row r="7" spans="1:6" ht="9" customHeight="1" x14ac:dyDescent="0.25">
      <c r="A7" s="6"/>
      <c r="D7" s="20"/>
      <c r="E7" s="20"/>
      <c r="F7" s="20"/>
    </row>
    <row r="8" spans="1:6" ht="20.100000000000001" customHeight="1" x14ac:dyDescent="0.25">
      <c r="A8" s="6">
        <f>'Gewichtung (Eingabe)'!B9</f>
        <v>2</v>
      </c>
      <c r="B8" s="5" t="str">
        <f>'Gewichtung (Eingabe)'!C9</f>
        <v>Herzfrequenzmessung</v>
      </c>
      <c r="D8" s="21">
        <f>'Gewichtung (Eingabe)'!$V9*'Bewertung (Eingabe)'!D8</f>
        <v>177.77777777777777</v>
      </c>
      <c r="E8" s="20"/>
      <c r="F8" s="19">
        <f>'Gewichtung (Eingabe)'!$V9*'Bewertung (Eingabe)'!F8</f>
        <v>200</v>
      </c>
    </row>
    <row r="9" spans="1:6" ht="9" customHeight="1" x14ac:dyDescent="0.25">
      <c r="A9" s="6"/>
      <c r="D9" s="20"/>
      <c r="E9" s="20"/>
      <c r="F9" s="20"/>
    </row>
    <row r="10" spans="1:6" ht="20.100000000000001" customHeight="1" x14ac:dyDescent="0.25">
      <c r="A10" s="6">
        <f>'Gewichtung (Eingabe)'!B11</f>
        <v>3</v>
      </c>
      <c r="B10" s="5" t="str">
        <f>'Gewichtung (Eingabe)'!C11</f>
        <v>Geschwindigkeits- und Distanzmessung</v>
      </c>
      <c r="D10" s="21">
        <f>'Gewichtung (Eingabe)'!$V11*'Bewertung (Eingabe)'!D10</f>
        <v>136.11111111111111</v>
      </c>
      <c r="E10" s="20"/>
      <c r="F10" s="19">
        <f>'Gewichtung (Eingabe)'!$V11*'Bewertung (Eingabe)'!F10</f>
        <v>136.11111111111111</v>
      </c>
    </row>
    <row r="11" spans="1:6" ht="9" customHeight="1" x14ac:dyDescent="0.25">
      <c r="A11" s="6"/>
      <c r="D11" s="20"/>
      <c r="E11" s="20"/>
      <c r="F11" s="20"/>
    </row>
    <row r="12" spans="1:6" ht="20.100000000000001" customHeight="1" x14ac:dyDescent="0.25">
      <c r="A12" s="6">
        <f>'Gewichtung (Eingabe)'!B13</f>
        <v>4</v>
      </c>
      <c r="B12" s="5" t="str">
        <f>'Gewichtung (Eingabe)'!C13</f>
        <v>Trainingsunterstützung</v>
      </c>
      <c r="D12" s="19">
        <f>'Gewichtung (Eingabe)'!$V13*'Bewertung (Eingabe)'!D12</f>
        <v>116.66666666666666</v>
      </c>
      <c r="E12" s="20"/>
      <c r="F12" s="19">
        <f>'Gewichtung (Eingabe)'!$V13*'Bewertung (Eingabe)'!F12</f>
        <v>133.33333333333331</v>
      </c>
    </row>
    <row r="13" spans="1:6" ht="9" customHeight="1" x14ac:dyDescent="0.25">
      <c r="A13" s="6"/>
      <c r="D13" s="20"/>
      <c r="E13" s="20"/>
      <c r="F13" s="20"/>
    </row>
    <row r="14" spans="1:6" ht="20.100000000000001" customHeight="1" x14ac:dyDescent="0.25">
      <c r="A14" s="6">
        <f>'Gewichtung (Eingabe)'!B15</f>
        <v>5</v>
      </c>
      <c r="B14" s="5" t="str">
        <f>'Gewichtung (Eingabe)'!C15</f>
        <v>Fitnesstests</v>
      </c>
      <c r="D14" s="19">
        <f>'Gewichtung (Eingabe)'!$V15*'Bewertung (Eingabe)'!D14</f>
        <v>0</v>
      </c>
      <c r="E14" s="20"/>
      <c r="F14" s="19">
        <f>'Gewichtung (Eingabe)'!$V15*'Bewertung (Eingabe)'!F14</f>
        <v>25</v>
      </c>
    </row>
    <row r="15" spans="1:6" ht="9" customHeight="1" x14ac:dyDescent="0.25">
      <c r="A15" s="6"/>
      <c r="D15" s="20"/>
      <c r="E15" s="20"/>
      <c r="F15" s="20"/>
    </row>
    <row r="16" spans="1:6" ht="20.100000000000001" customHeight="1" x14ac:dyDescent="0.25">
      <c r="A16" s="6">
        <f>'Gewichtung (Eingabe)'!B17</f>
        <v>6</v>
      </c>
      <c r="B16" s="5" t="str">
        <f>'Gewichtung (Eingabe)'!C17</f>
        <v>Analysemöglichkeiten an der Uhr</v>
      </c>
      <c r="D16" s="19">
        <f>'Gewichtung (Eingabe)'!$V17*'Bewertung (Eingabe)'!D16</f>
        <v>24.999999999999996</v>
      </c>
      <c r="E16" s="20"/>
      <c r="F16" s="19">
        <f>'Gewichtung (Eingabe)'!$V17*'Bewertung (Eingabe)'!F16</f>
        <v>49.999999999999993</v>
      </c>
    </row>
    <row r="17" spans="1:6" ht="9" customHeight="1" x14ac:dyDescent="0.25">
      <c r="A17" s="6"/>
      <c r="D17" s="20"/>
      <c r="E17" s="20"/>
      <c r="F17" s="20"/>
    </row>
    <row r="18" spans="1:6" ht="20.100000000000001" customHeight="1" x14ac:dyDescent="0.25">
      <c r="A18" s="6">
        <f>'Gewichtung (Eingabe)'!B19</f>
        <v>7</v>
      </c>
      <c r="B18" s="5" t="str">
        <f>'Gewichtung (Eingabe)'!C19</f>
        <v>Analysemöglichkeiten mit Hilfe der SW</v>
      </c>
      <c r="D18" s="19">
        <f>'Gewichtung (Eingabe)'!$V19*'Bewertung (Eingabe)'!D18</f>
        <v>69.444444444444443</v>
      </c>
      <c r="E18" s="20"/>
      <c r="F18" s="19">
        <f>'Gewichtung (Eingabe)'!$V19*'Bewertung (Eingabe)'!F18</f>
        <v>97.222222222222229</v>
      </c>
    </row>
    <row r="19" spans="1:6" ht="9" customHeight="1" x14ac:dyDescent="0.25">
      <c r="A19" s="6"/>
      <c r="D19" s="20"/>
      <c r="E19" s="20"/>
      <c r="F19" s="20"/>
    </row>
    <row r="20" spans="1:6" ht="20.100000000000001" customHeight="1" x14ac:dyDescent="0.25">
      <c r="A20" s="6">
        <f>'Gewichtung (Eingabe)'!B21</f>
        <v>8</v>
      </c>
      <c r="B20" s="5" t="str">
        <f>'Gewichtung (Eingabe)'!C21</f>
        <v>Erweiterungsmöglichkeiten</v>
      </c>
      <c r="D20" s="19">
        <f>'Gewichtung (Eingabe)'!$V21*'Bewertung (Eingabe)'!D20</f>
        <v>27.777777777777779</v>
      </c>
      <c r="E20" s="20"/>
      <c r="F20" s="19">
        <f>'Gewichtung (Eingabe)'!$V21*'Bewertung (Eingabe)'!F20</f>
        <v>44.444444444444443</v>
      </c>
    </row>
    <row r="21" spans="1:6" ht="20.100000000000001" customHeight="1" x14ac:dyDescent="0.25">
      <c r="A21" s="6"/>
      <c r="D21" s="22"/>
      <c r="E21" s="20"/>
      <c r="F21" s="22"/>
    </row>
    <row r="22" spans="1:6" ht="20.100000000000001" customHeight="1" x14ac:dyDescent="0.25">
      <c r="B22" s="18" t="s">
        <v>17</v>
      </c>
      <c r="D22" s="23">
        <f>SUM(D6:D20)</f>
        <v>630.55555555555554</v>
      </c>
      <c r="E22" s="24"/>
      <c r="F22" s="23">
        <f>SUM(F6:F20)</f>
        <v>719.44444444444446</v>
      </c>
    </row>
  </sheetData>
  <sheetProtection password="895F" sheet="1" objects="1" scenarios="1" selectLockedCells="1" selectUnlockedCells="1"/>
  <mergeCells count="1">
    <mergeCell ref="D2:F2"/>
  </mergeCells>
  <pageMargins left="0.7" right="0.7" top="0.78740157499999996" bottom="0.78740157499999996" header="0.3" footer="0.3"/>
  <ignoredErrors>
    <ignoredError sqref="D6 D8 D10 D12 D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M8" sqref="M8"/>
    </sheetView>
  </sheetViews>
  <sheetFormatPr baseColWidth="10" defaultRowHeight="15" x14ac:dyDescent="0.25"/>
  <cols>
    <col min="1" max="16384" width="11.42578125" style="16"/>
  </cols>
  <sheetData>
    <row r="1" spans="1:3" x14ac:dyDescent="0.25">
      <c r="B1" s="16" t="str">
        <f>'Auswertung (Tabelle)'!D4</f>
        <v>Garmin Forerunner 305</v>
      </c>
      <c r="C1" s="16" t="str">
        <f>'Auswertung (Tabelle)'!F4</f>
        <v>Polar RS800CX</v>
      </c>
    </row>
    <row r="2" spans="1:3" x14ac:dyDescent="0.25">
      <c r="A2" s="16" t="str">
        <f>'Auswertung (Tabelle)'!B6</f>
        <v>GPS Funktionalität</v>
      </c>
      <c r="B2" s="17">
        <f>'Auswertung (Tabelle)'!D6</f>
        <v>77.777777777777771</v>
      </c>
      <c r="C2" s="17">
        <f>'Auswertung (Tabelle)'!F6</f>
        <v>33.333333333333329</v>
      </c>
    </row>
    <row r="3" spans="1:3" x14ac:dyDescent="0.25">
      <c r="A3" s="16" t="str">
        <f>'Auswertung (Tabelle)'!B8</f>
        <v>Herzfrequenzmessung</v>
      </c>
      <c r="B3" s="17">
        <f>'Auswertung (Tabelle)'!D8</f>
        <v>177.77777777777777</v>
      </c>
      <c r="C3" s="17">
        <f>'Auswertung (Tabelle)'!F8</f>
        <v>200</v>
      </c>
    </row>
    <row r="4" spans="1:3" x14ac:dyDescent="0.25">
      <c r="A4" s="16" t="str">
        <f>'Auswertung (Tabelle)'!B10</f>
        <v>Geschwindigkeits- und Distanzmessung</v>
      </c>
      <c r="B4" s="17">
        <f>'Auswertung (Tabelle)'!D10</f>
        <v>136.11111111111111</v>
      </c>
      <c r="C4" s="17">
        <f>'Auswertung (Tabelle)'!F10</f>
        <v>136.11111111111111</v>
      </c>
    </row>
    <row r="5" spans="1:3" x14ac:dyDescent="0.25">
      <c r="A5" s="16" t="str">
        <f>'Auswertung (Tabelle)'!B12</f>
        <v>Trainingsunterstützung</v>
      </c>
      <c r="B5" s="17">
        <f>'Auswertung (Tabelle)'!D12</f>
        <v>116.66666666666666</v>
      </c>
      <c r="C5" s="17">
        <f>'Auswertung (Tabelle)'!F12</f>
        <v>133.33333333333331</v>
      </c>
    </row>
    <row r="6" spans="1:3" x14ac:dyDescent="0.25">
      <c r="A6" s="16" t="str">
        <f>'Auswertung (Tabelle)'!B14</f>
        <v>Fitnesstests</v>
      </c>
      <c r="B6" s="17">
        <f>'Auswertung (Tabelle)'!D14</f>
        <v>0</v>
      </c>
      <c r="C6" s="17">
        <f>'Auswertung (Tabelle)'!F14</f>
        <v>25</v>
      </c>
    </row>
    <row r="7" spans="1:3" x14ac:dyDescent="0.25">
      <c r="A7" s="16" t="str">
        <f>'Auswertung (Tabelle)'!B16</f>
        <v>Analysemöglichkeiten an der Uhr</v>
      </c>
      <c r="B7" s="17">
        <f>'Auswertung (Tabelle)'!D16</f>
        <v>24.999999999999996</v>
      </c>
      <c r="C7" s="17">
        <f>'Auswertung (Tabelle)'!F16</f>
        <v>49.999999999999993</v>
      </c>
    </row>
    <row r="8" spans="1:3" x14ac:dyDescent="0.25">
      <c r="A8" s="16" t="str">
        <f>'Auswertung (Tabelle)'!B18</f>
        <v>Analysemöglichkeiten mit Hilfe der SW</v>
      </c>
      <c r="B8" s="17">
        <f>'Auswertung (Tabelle)'!D18</f>
        <v>69.444444444444443</v>
      </c>
      <c r="C8" s="17">
        <f>'Auswertung (Tabelle)'!F18</f>
        <v>97.222222222222229</v>
      </c>
    </row>
    <row r="9" spans="1:3" x14ac:dyDescent="0.25">
      <c r="A9" s="16" t="str">
        <f>'Auswertung (Tabelle)'!B20</f>
        <v>Erweiterungsmöglichkeiten</v>
      </c>
      <c r="B9" s="17">
        <f>'Auswertung (Tabelle)'!D20</f>
        <v>27.777777777777779</v>
      </c>
      <c r="C9" s="17">
        <f>'Auswertung (Tabelle)'!F20</f>
        <v>44.444444444444443</v>
      </c>
    </row>
  </sheetData>
  <sheetProtection password="895F" sheet="1" objects="1" scenarios="1" selectLockedCells="1" selectUn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Gewichtung (Eingabe)</vt:lpstr>
      <vt:lpstr>Gewichtung (Diagramm)</vt:lpstr>
      <vt:lpstr>Bewertung (Eingabe)</vt:lpstr>
      <vt:lpstr>Bewertung (Diagramm</vt:lpstr>
      <vt:lpstr>Auswertung (Tabelle)</vt:lpstr>
      <vt:lpstr>Auswertung (Diagramm)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2011-02-06T07:10:12Z</dcterms:created>
  <dcterms:modified xsi:type="dcterms:W3CDTF">2011-02-06T10:11:51Z</dcterms:modified>
</cp:coreProperties>
</file>